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PV" sheetId="1" r:id="rId4"/>
    <sheet state="visible" name="Opportunity Loss" sheetId="2" r:id="rId5"/>
  </sheets>
  <definedNames/>
  <calcPr/>
</workbook>
</file>

<file path=xl/sharedStrings.xml><?xml version="1.0" encoding="utf-8"?>
<sst xmlns="http://schemas.openxmlformats.org/spreadsheetml/2006/main" count="89" uniqueCount="46">
  <si>
    <t>Zero cost Term plan</t>
  </si>
  <si>
    <t>Normal Term Plan</t>
  </si>
  <si>
    <t>Min Age</t>
  </si>
  <si>
    <t>None</t>
  </si>
  <si>
    <t>Premium per year</t>
  </si>
  <si>
    <t>Coverage</t>
  </si>
  <si>
    <t>1 Cr</t>
  </si>
  <si>
    <t>NPV</t>
  </si>
  <si>
    <t>Difference</t>
  </si>
  <si>
    <t>Year</t>
  </si>
  <si>
    <t>Zero-cost Term plan</t>
  </si>
  <si>
    <t>Normal Term plan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</si>
  <si>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</si>
  <si>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</si>
  <si>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</si>
  <si>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</si>
  <si>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</si>
  <si>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</si>
  <si>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</si>
  <si>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</si>
  <si>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</si>
  <si>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</si>
  <si>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</si>
  <si>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</si>
  <si>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</si>
  <si>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</si>
  <si>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</si>
  <si>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</si>
  <si>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</si>
  <si>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</si>
  <si>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</si>
  <si>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</si>
  <si>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</si>
  <si>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</si>
  <si>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</si>
  <si>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</si>
  <si>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</si>
  <si>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</si>
  <si>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</si>
  <si>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</si>
  <si>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</si>
  <si>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</si>
  <si>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</si>
  <si>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FD Returns %</t>
  </si>
  <si>
    <t>Returns at 60 years</t>
  </si>
  <si>
    <t>Invest the difference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</si>
</sst>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₹]#,##0"/>
  </numFmts>
  <fonts count="10">
    <font>
      <sz val="10.0"/>
      <color rgb="FF000000"/>
      <name val="Arial"/>
      <scheme val="minor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b/>
      <sz val="12.0"/>
      <color theme="1"/>
      <name val="Arial"/>
    </font>
    <font>
      <sz val="12.0"/>
      <color rgb="FFFF0000"/>
      <name val="Arial"/>
    </font>
    <font>
      <sz val="12.0"/>
      <color rgb="FF38761D"/>
      <name val="Arial"/>
    </font>
    <font>
      <color theme="1"/>
      <name val="Arial"/>
      <scheme val="minor"/>
    </font>
    <font>
      <sz val="12.0"/>
      <color theme="1"/>
      <name val="Arial"/>
    </font>
    <font>
      <b/>
      <sz val="12.0"/>
      <color rgb="FFFF0000"/>
      <name val="Arial"/>
    </font>
    <font>
      <b/>
      <sz val="12.0"/>
      <color rgb="FF6AA84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3" fontId="3" numFmtId="0" xfId="0" applyAlignment="1" applyFill="1" applyFont="1">
      <alignment readingOrder="0" vertical="bottom"/>
    </xf>
    <xf borderId="0" fillId="0" fontId="4" numFmtId="164" xfId="0" applyAlignment="1" applyFont="1" applyNumberFormat="1">
      <alignment horizontal="right" readingOrder="0" shrinkToFit="0" vertical="bottom" wrapText="1"/>
    </xf>
    <xf borderId="0" fillId="0" fontId="5" numFmtId="164" xfId="0" applyAlignment="1" applyFont="1" applyNumberFormat="1">
      <alignment horizontal="right" readingOrder="0" shrinkToFit="0" vertical="bottom" wrapText="1"/>
    </xf>
    <xf borderId="0" fillId="0" fontId="6" numFmtId="0" xfId="0" applyAlignment="1" applyFont="1">
      <alignment readingOrder="0"/>
    </xf>
    <xf borderId="0" fillId="2" fontId="3" numFmtId="0" xfId="0" applyAlignment="1" applyFont="1">
      <alignment vertical="bottom"/>
    </xf>
    <xf borderId="0" fillId="2" fontId="3" numFmtId="0" xfId="0" applyAlignment="1" applyFont="1">
      <alignment readingOrder="0" shrinkToFit="0" vertical="bottom" wrapText="1"/>
    </xf>
    <xf borderId="0" fillId="0" fontId="7" numFmtId="0" xfId="0" applyAlignment="1" applyFont="1">
      <alignment shrinkToFit="0" vertical="bottom" wrapText="1"/>
    </xf>
    <xf borderId="0" fillId="0" fontId="7" numFmtId="164" xfId="0" applyAlignment="1" applyFont="1" applyNumberFormat="1">
      <alignment horizontal="right" readingOrder="0" shrinkToFit="0" vertical="bottom" wrapText="1"/>
    </xf>
    <xf borderId="0" fillId="0" fontId="7" numFmtId="164" xfId="0" applyAlignment="1" applyFont="1" applyNumberFormat="1">
      <alignment horizontal="right" shrinkToFit="0" vertical="bottom" wrapText="1"/>
    </xf>
    <xf borderId="0" fillId="2" fontId="2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1" numFmtId="10" xfId="0" applyAlignment="1" applyFont="1" applyNumberFormat="1">
      <alignment readingOrder="0"/>
    </xf>
    <xf borderId="0" fillId="3" fontId="3" numFmtId="0" xfId="0" applyAlignment="1" applyFont="1">
      <alignment vertical="bottom"/>
    </xf>
    <xf borderId="0" fillId="3" fontId="3" numFmtId="0" xfId="0" applyAlignment="1" applyFont="1">
      <alignment readingOrder="0" shrinkToFit="0" vertical="bottom" wrapText="1"/>
    </xf>
    <xf borderId="0" fillId="3" fontId="8" numFmtId="164" xfId="0" applyAlignment="1" applyFont="1" applyNumberFormat="1">
      <alignment readingOrder="0" shrinkToFit="0" vertical="bottom" wrapText="1"/>
    </xf>
    <xf borderId="0" fillId="3" fontId="9" numFmtId="164" xfId="0" applyAlignment="1" applyFont="1" applyNumberForma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6.75"/>
    <col customWidth="1" min="5" max="5" width="15.13"/>
  </cols>
  <sheetData>
    <row r="1">
      <c r="C1" s="1"/>
      <c r="D1" s="2" t="s">
        <v>0</v>
      </c>
      <c r="E1" s="2" t="s">
        <v>1</v>
      </c>
    </row>
    <row r="2">
      <c r="C2" s="3" t="s">
        <v>2</v>
      </c>
      <c r="D2" s="3">
        <v>73.0</v>
      </c>
      <c r="E2" s="3" t="s">
        <v>3</v>
      </c>
    </row>
    <row r="3">
      <c r="C3" s="3" t="s">
        <v>4</v>
      </c>
      <c r="D3" s="4">
        <v>17977.0</v>
      </c>
      <c r="E3" s="4">
        <v>13004.0</v>
      </c>
    </row>
    <row r="4">
      <c r="C4" s="3" t="s">
        <v>5</v>
      </c>
      <c r="D4" s="3" t="s">
        <v>6</v>
      </c>
      <c r="E4" s="1"/>
    </row>
    <row r="5">
      <c r="A5" s="5"/>
      <c r="B5" s="6"/>
      <c r="C5" s="7"/>
      <c r="D5" s="8"/>
    </row>
    <row r="6">
      <c r="A6" s="5" t="s">
        <v>7</v>
      </c>
      <c r="B6" s="6">
        <f t="shared" ref="B6:C6" si="1">npv(10%,B8:B38)</f>
        <v>-141370.2997</v>
      </c>
      <c r="C6" s="7">
        <f t="shared" si="1"/>
        <v>-122587.5957</v>
      </c>
      <c r="D6" s="3" t="s">
        <v>8</v>
      </c>
      <c r="E6" s="4">
        <f>C6-B6</f>
        <v>18782.70393</v>
      </c>
    </row>
    <row r="7">
      <c r="A7" s="9" t="s">
        <v>9</v>
      </c>
      <c r="B7" s="10" t="s">
        <v>10</v>
      </c>
      <c r="C7" s="10" t="s">
        <v>11</v>
      </c>
    </row>
    <row r="8">
      <c r="A8" s="11" t="s">
        <v>12</v>
      </c>
      <c r="B8" s="12">
        <f t="shared" ref="B8:B37" si="2">-$D$3</f>
        <v>-17977</v>
      </c>
      <c r="C8" s="13">
        <f t="shared" ref="C8:C37" si="3">-$E$3</f>
        <v>-13004</v>
      </c>
    </row>
    <row r="9">
      <c r="A9" s="11" t="s">
        <v>13</v>
      </c>
      <c r="B9" s="12">
        <f t="shared" si="2"/>
        <v>-17977</v>
      </c>
      <c r="C9" s="13">
        <f t="shared" si="3"/>
        <v>-13004</v>
      </c>
    </row>
    <row r="10">
      <c r="A10" s="11" t="s">
        <v>14</v>
      </c>
      <c r="B10" s="12">
        <f t="shared" si="2"/>
        <v>-17977</v>
      </c>
      <c r="C10" s="13">
        <f t="shared" si="3"/>
        <v>-13004</v>
      </c>
    </row>
    <row r="11">
      <c r="A11" s="11" t="s">
        <v>15</v>
      </c>
      <c r="B11" s="12">
        <f t="shared" si="2"/>
        <v>-17977</v>
      </c>
      <c r="C11" s="13">
        <f t="shared" si="3"/>
        <v>-13004</v>
      </c>
    </row>
    <row r="12">
      <c r="A12" s="11" t="s">
        <v>16</v>
      </c>
      <c r="B12" s="12">
        <f t="shared" si="2"/>
        <v>-17977</v>
      </c>
      <c r="C12" s="13">
        <f t="shared" si="3"/>
        <v>-13004</v>
      </c>
    </row>
    <row r="13">
      <c r="A13" s="11" t="s">
        <v>17</v>
      </c>
      <c r="B13" s="12">
        <f t="shared" si="2"/>
        <v>-17977</v>
      </c>
      <c r="C13" s="13">
        <f t="shared" si="3"/>
        <v>-13004</v>
      </c>
    </row>
    <row r="14">
      <c r="A14" s="11" t="s">
        <v>18</v>
      </c>
      <c r="B14" s="12">
        <f t="shared" si="2"/>
        <v>-17977</v>
      </c>
      <c r="C14" s="13">
        <f t="shared" si="3"/>
        <v>-13004</v>
      </c>
    </row>
    <row r="15">
      <c r="A15" s="11" t="s">
        <v>19</v>
      </c>
      <c r="B15" s="12">
        <f t="shared" si="2"/>
        <v>-17977</v>
      </c>
      <c r="C15" s="13">
        <f t="shared" si="3"/>
        <v>-13004</v>
      </c>
    </row>
    <row r="16">
      <c r="A16" s="11" t="s">
        <v>20</v>
      </c>
      <c r="B16" s="12">
        <f t="shared" si="2"/>
        <v>-17977</v>
      </c>
      <c r="C16" s="13">
        <f t="shared" si="3"/>
        <v>-13004</v>
      </c>
    </row>
    <row r="17">
      <c r="A17" s="11" t="s">
        <v>21</v>
      </c>
      <c r="B17" s="12">
        <f t="shared" si="2"/>
        <v>-17977</v>
      </c>
      <c r="C17" s="13">
        <f t="shared" si="3"/>
        <v>-13004</v>
      </c>
    </row>
    <row r="18">
      <c r="A18" s="11" t="s">
        <v>22</v>
      </c>
      <c r="B18" s="12">
        <f t="shared" si="2"/>
        <v>-17977</v>
      </c>
      <c r="C18" s="13">
        <f t="shared" si="3"/>
        <v>-13004</v>
      </c>
    </row>
    <row r="19">
      <c r="A19" s="11" t="s">
        <v>23</v>
      </c>
      <c r="B19" s="12">
        <f t="shared" si="2"/>
        <v>-17977</v>
      </c>
      <c r="C19" s="13">
        <f t="shared" si="3"/>
        <v>-13004</v>
      </c>
    </row>
    <row r="20">
      <c r="A20" s="11" t="s">
        <v>24</v>
      </c>
      <c r="B20" s="12">
        <f t="shared" si="2"/>
        <v>-17977</v>
      </c>
      <c r="C20" s="13">
        <f t="shared" si="3"/>
        <v>-13004</v>
      </c>
    </row>
    <row r="21">
      <c r="A21" s="11" t="s">
        <v>25</v>
      </c>
      <c r="B21" s="12">
        <f t="shared" si="2"/>
        <v>-17977</v>
      </c>
      <c r="C21" s="13">
        <f t="shared" si="3"/>
        <v>-13004</v>
      </c>
    </row>
    <row r="22">
      <c r="A22" s="11" t="s">
        <v>26</v>
      </c>
      <c r="B22" s="12">
        <f t="shared" si="2"/>
        <v>-17977</v>
      </c>
      <c r="C22" s="13">
        <f t="shared" si="3"/>
        <v>-13004</v>
      </c>
    </row>
    <row r="23">
      <c r="A23" s="11" t="s">
        <v>27</v>
      </c>
      <c r="B23" s="12">
        <f t="shared" si="2"/>
        <v>-17977</v>
      </c>
      <c r="C23" s="13">
        <f t="shared" si="3"/>
        <v>-13004</v>
      </c>
    </row>
    <row r="24">
      <c r="A24" s="11" t="s">
        <v>28</v>
      </c>
      <c r="B24" s="12">
        <f t="shared" si="2"/>
        <v>-17977</v>
      </c>
      <c r="C24" s="13">
        <f t="shared" si="3"/>
        <v>-13004</v>
      </c>
    </row>
    <row r="25">
      <c r="A25" s="11" t="s">
        <v>29</v>
      </c>
      <c r="B25" s="12">
        <f t="shared" si="2"/>
        <v>-17977</v>
      </c>
      <c r="C25" s="13">
        <f t="shared" si="3"/>
        <v>-13004</v>
      </c>
    </row>
    <row r="26">
      <c r="A26" s="11" t="s">
        <v>30</v>
      </c>
      <c r="B26" s="12">
        <f t="shared" si="2"/>
        <v>-17977</v>
      </c>
      <c r="C26" s="13">
        <f t="shared" si="3"/>
        <v>-13004</v>
      </c>
    </row>
    <row r="27">
      <c r="A27" s="11" t="s">
        <v>31</v>
      </c>
      <c r="B27" s="12">
        <f t="shared" si="2"/>
        <v>-17977</v>
      </c>
      <c r="C27" s="13">
        <f t="shared" si="3"/>
        <v>-13004</v>
      </c>
    </row>
    <row r="28">
      <c r="A28" s="11" t="s">
        <v>32</v>
      </c>
      <c r="B28" s="12">
        <f t="shared" si="2"/>
        <v>-17977</v>
      </c>
      <c r="C28" s="13">
        <f t="shared" si="3"/>
        <v>-13004</v>
      </c>
    </row>
    <row r="29">
      <c r="A29" s="11" t="s">
        <v>33</v>
      </c>
      <c r="B29" s="12">
        <f t="shared" si="2"/>
        <v>-17977</v>
      </c>
      <c r="C29" s="13">
        <f t="shared" si="3"/>
        <v>-13004</v>
      </c>
    </row>
    <row r="30">
      <c r="A30" s="11" t="s">
        <v>34</v>
      </c>
      <c r="B30" s="12">
        <f t="shared" si="2"/>
        <v>-17977</v>
      </c>
      <c r="C30" s="13">
        <f t="shared" si="3"/>
        <v>-13004</v>
      </c>
    </row>
    <row r="31">
      <c r="A31" s="11" t="s">
        <v>35</v>
      </c>
      <c r="B31" s="12">
        <f t="shared" si="2"/>
        <v>-17977</v>
      </c>
      <c r="C31" s="13">
        <f t="shared" si="3"/>
        <v>-13004</v>
      </c>
    </row>
    <row r="32">
      <c r="A32" s="11" t="s">
        <v>36</v>
      </c>
      <c r="B32" s="12">
        <f t="shared" si="2"/>
        <v>-17977</v>
      </c>
      <c r="C32" s="13">
        <f t="shared" si="3"/>
        <v>-13004</v>
      </c>
    </row>
    <row r="33">
      <c r="A33" s="11" t="s">
        <v>37</v>
      </c>
      <c r="B33" s="12">
        <f t="shared" si="2"/>
        <v>-17977</v>
      </c>
      <c r="C33" s="13">
        <f t="shared" si="3"/>
        <v>-13004</v>
      </c>
    </row>
    <row r="34">
      <c r="A34" s="11" t="s">
        <v>38</v>
      </c>
      <c r="B34" s="12">
        <f t="shared" si="2"/>
        <v>-17977</v>
      </c>
      <c r="C34" s="13">
        <f t="shared" si="3"/>
        <v>-13004</v>
      </c>
    </row>
    <row r="35">
      <c r="A35" s="11" t="s">
        <v>39</v>
      </c>
      <c r="B35" s="12">
        <f t="shared" si="2"/>
        <v>-17977</v>
      </c>
      <c r="C35" s="13">
        <f t="shared" si="3"/>
        <v>-13004</v>
      </c>
    </row>
    <row r="36">
      <c r="A36" s="11" t="s">
        <v>40</v>
      </c>
      <c r="B36" s="12">
        <f t="shared" si="2"/>
        <v>-17977</v>
      </c>
      <c r="C36" s="13">
        <f t="shared" si="3"/>
        <v>-13004</v>
      </c>
    </row>
    <row r="37">
      <c r="A37" s="11" t="s">
        <v>41</v>
      </c>
      <c r="B37" s="12">
        <f t="shared" si="2"/>
        <v>-17977</v>
      </c>
      <c r="C37" s="13">
        <f t="shared" si="3"/>
        <v>-13004</v>
      </c>
    </row>
    <row r="38">
      <c r="A38" s="11" t="s">
        <v>42</v>
      </c>
      <c r="B38" s="12">
        <f>-sum(B8:B37)</f>
        <v>539310</v>
      </c>
      <c r="C38" s="8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6.75"/>
    <col customWidth="1" min="5" max="5" width="15.13"/>
  </cols>
  <sheetData>
    <row r="1">
      <c r="B1" s="3" t="s">
        <v>6</v>
      </c>
      <c r="C1" s="1"/>
      <c r="D1" s="14" t="s">
        <v>0</v>
      </c>
      <c r="E1" s="14" t="s">
        <v>1</v>
      </c>
      <c r="F1" s="1"/>
      <c r="G1" s="1"/>
      <c r="H1" s="1"/>
      <c r="I1" s="1"/>
    </row>
    <row r="2">
      <c r="A2" s="1"/>
      <c r="B2" s="1"/>
      <c r="C2" s="3" t="s">
        <v>2</v>
      </c>
      <c r="D2" s="3">
        <v>73.0</v>
      </c>
      <c r="E2" s="3" t="s">
        <v>3</v>
      </c>
      <c r="F2" s="1"/>
      <c r="G2" s="3"/>
      <c r="H2" s="1"/>
      <c r="I2" s="1"/>
    </row>
    <row r="3">
      <c r="A3" s="1"/>
      <c r="B3" s="1"/>
      <c r="C3" s="15" t="s">
        <v>4</v>
      </c>
      <c r="D3" s="13">
        <v>17977.0</v>
      </c>
      <c r="E3" s="13">
        <v>13004.0</v>
      </c>
      <c r="F3" s="1"/>
      <c r="G3" s="3" t="s">
        <v>43</v>
      </c>
      <c r="H3" s="16">
        <v>0.08</v>
      </c>
      <c r="I3" s="1"/>
    </row>
    <row r="4">
      <c r="C4" s="3" t="s">
        <v>5</v>
      </c>
      <c r="D4" s="12" t="s">
        <v>6</v>
      </c>
      <c r="E4" s="12" t="s">
        <v>6</v>
      </c>
    </row>
    <row r="5">
      <c r="A5" s="5"/>
      <c r="B5" s="12"/>
      <c r="C5" s="12"/>
    </row>
    <row r="6">
      <c r="A6" s="17"/>
      <c r="B6" s="18"/>
      <c r="C6" s="18"/>
      <c r="D6" s="18"/>
    </row>
    <row r="7">
      <c r="A7" s="18" t="s">
        <v>44</v>
      </c>
      <c r="B7" s="19">
        <f>B39</f>
        <v>539310</v>
      </c>
      <c r="C7" s="18"/>
      <c r="D7" s="20">
        <f>D39</f>
        <v>608426.0016</v>
      </c>
    </row>
    <row r="8">
      <c r="A8" s="9" t="s">
        <v>9</v>
      </c>
      <c r="B8" s="10" t="s">
        <v>10</v>
      </c>
      <c r="C8" s="10" t="s">
        <v>11</v>
      </c>
      <c r="D8" s="10" t="s">
        <v>45</v>
      </c>
    </row>
    <row r="9">
      <c r="A9" s="11" t="s">
        <v>12</v>
      </c>
      <c r="B9" s="12">
        <f t="shared" ref="B9:B38" si="1">-$D$3</f>
        <v>-17977</v>
      </c>
      <c r="C9" s="13">
        <f t="shared" ref="C9:C38" si="2">-$E$3</f>
        <v>-13004</v>
      </c>
      <c r="D9" s="12">
        <f>C9-B9</f>
        <v>4973</v>
      </c>
    </row>
    <row r="10">
      <c r="A10" s="11" t="s">
        <v>13</v>
      </c>
      <c r="B10" s="12">
        <f t="shared" si="1"/>
        <v>-17977</v>
      </c>
      <c r="C10" s="13">
        <f t="shared" si="2"/>
        <v>-13004</v>
      </c>
      <c r="D10" s="12">
        <f t="shared" ref="D10:D38" si="3">(C10-B10)+(D9*(1+$H$3))</f>
        <v>10343.84</v>
      </c>
    </row>
    <row r="11">
      <c r="A11" s="11" t="s">
        <v>14</v>
      </c>
      <c r="B11" s="12">
        <f t="shared" si="1"/>
        <v>-17977</v>
      </c>
      <c r="C11" s="13">
        <f t="shared" si="2"/>
        <v>-13004</v>
      </c>
      <c r="D11" s="12">
        <f t="shared" si="3"/>
        <v>16144.3472</v>
      </c>
    </row>
    <row r="12">
      <c r="A12" s="11" t="s">
        <v>15</v>
      </c>
      <c r="B12" s="12">
        <f t="shared" si="1"/>
        <v>-17977</v>
      </c>
      <c r="C12" s="13">
        <f t="shared" si="2"/>
        <v>-13004</v>
      </c>
      <c r="D12" s="12">
        <f t="shared" si="3"/>
        <v>22408.89498</v>
      </c>
    </row>
    <row r="13">
      <c r="A13" s="11" t="s">
        <v>16</v>
      </c>
      <c r="B13" s="12">
        <f t="shared" si="1"/>
        <v>-17977</v>
      </c>
      <c r="C13" s="13">
        <f t="shared" si="2"/>
        <v>-13004</v>
      </c>
      <c r="D13" s="12">
        <f t="shared" si="3"/>
        <v>29174.60657</v>
      </c>
    </row>
    <row r="14">
      <c r="A14" s="11" t="s">
        <v>17</v>
      </c>
      <c r="B14" s="12">
        <f t="shared" si="1"/>
        <v>-17977</v>
      </c>
      <c r="C14" s="13">
        <f t="shared" si="2"/>
        <v>-13004</v>
      </c>
      <c r="D14" s="12">
        <f t="shared" si="3"/>
        <v>36481.5751</v>
      </c>
    </row>
    <row r="15">
      <c r="A15" s="11" t="s">
        <v>18</v>
      </c>
      <c r="B15" s="12">
        <f t="shared" si="1"/>
        <v>-17977</v>
      </c>
      <c r="C15" s="13">
        <f t="shared" si="2"/>
        <v>-13004</v>
      </c>
      <c r="D15" s="12">
        <f t="shared" si="3"/>
        <v>44373.10111</v>
      </c>
    </row>
    <row r="16">
      <c r="A16" s="11" t="s">
        <v>19</v>
      </c>
      <c r="B16" s="12">
        <f t="shared" si="1"/>
        <v>-17977</v>
      </c>
      <c r="C16" s="13">
        <f t="shared" si="2"/>
        <v>-13004</v>
      </c>
      <c r="D16" s="12">
        <f t="shared" si="3"/>
        <v>52895.9492</v>
      </c>
    </row>
    <row r="17">
      <c r="A17" s="11" t="s">
        <v>20</v>
      </c>
      <c r="B17" s="12">
        <f t="shared" si="1"/>
        <v>-17977</v>
      </c>
      <c r="C17" s="13">
        <f t="shared" si="2"/>
        <v>-13004</v>
      </c>
      <c r="D17" s="12">
        <f t="shared" si="3"/>
        <v>62100.62513</v>
      </c>
    </row>
    <row r="18">
      <c r="A18" s="11" t="s">
        <v>21</v>
      </c>
      <c r="B18" s="12">
        <f t="shared" si="1"/>
        <v>-17977</v>
      </c>
      <c r="C18" s="13">
        <f t="shared" si="2"/>
        <v>-13004</v>
      </c>
      <c r="D18" s="12">
        <f t="shared" si="3"/>
        <v>72041.67514</v>
      </c>
    </row>
    <row r="19">
      <c r="A19" s="11" t="s">
        <v>22</v>
      </c>
      <c r="B19" s="12">
        <f t="shared" si="1"/>
        <v>-17977</v>
      </c>
      <c r="C19" s="13">
        <f t="shared" si="2"/>
        <v>-13004</v>
      </c>
      <c r="D19" s="12">
        <f t="shared" si="3"/>
        <v>82778.00915</v>
      </c>
    </row>
    <row r="20">
      <c r="A20" s="11" t="s">
        <v>23</v>
      </c>
      <c r="B20" s="12">
        <f t="shared" si="1"/>
        <v>-17977</v>
      </c>
      <c r="C20" s="13">
        <f t="shared" si="2"/>
        <v>-13004</v>
      </c>
      <c r="D20" s="12">
        <f t="shared" si="3"/>
        <v>94373.24989</v>
      </c>
    </row>
    <row r="21">
      <c r="A21" s="11" t="s">
        <v>24</v>
      </c>
      <c r="B21" s="12">
        <f t="shared" si="1"/>
        <v>-17977</v>
      </c>
      <c r="C21" s="13">
        <f t="shared" si="2"/>
        <v>-13004</v>
      </c>
      <c r="D21" s="12">
        <f t="shared" si="3"/>
        <v>106896.1099</v>
      </c>
    </row>
    <row r="22">
      <c r="A22" s="11" t="s">
        <v>25</v>
      </c>
      <c r="B22" s="12">
        <f t="shared" si="1"/>
        <v>-17977</v>
      </c>
      <c r="C22" s="13">
        <f t="shared" si="2"/>
        <v>-13004</v>
      </c>
      <c r="D22" s="12">
        <f t="shared" si="3"/>
        <v>120420.7987</v>
      </c>
    </row>
    <row r="23">
      <c r="A23" s="11" t="s">
        <v>26</v>
      </c>
      <c r="B23" s="12">
        <f t="shared" si="1"/>
        <v>-17977</v>
      </c>
      <c r="C23" s="13">
        <f t="shared" si="2"/>
        <v>-13004</v>
      </c>
      <c r="D23" s="12">
        <f t="shared" si="3"/>
        <v>135027.4626</v>
      </c>
    </row>
    <row r="24">
      <c r="A24" s="11" t="s">
        <v>27</v>
      </c>
      <c r="B24" s="12">
        <f t="shared" si="1"/>
        <v>-17977</v>
      </c>
      <c r="C24" s="13">
        <f t="shared" si="2"/>
        <v>-13004</v>
      </c>
      <c r="D24" s="12">
        <f t="shared" si="3"/>
        <v>150802.6596</v>
      </c>
    </row>
    <row r="25">
      <c r="A25" s="11" t="s">
        <v>28</v>
      </c>
      <c r="B25" s="12">
        <f t="shared" si="1"/>
        <v>-17977</v>
      </c>
      <c r="C25" s="13">
        <f t="shared" si="2"/>
        <v>-13004</v>
      </c>
      <c r="D25" s="12">
        <f t="shared" si="3"/>
        <v>167839.8723</v>
      </c>
    </row>
    <row r="26">
      <c r="A26" s="11" t="s">
        <v>29</v>
      </c>
      <c r="B26" s="12">
        <f t="shared" si="1"/>
        <v>-17977</v>
      </c>
      <c r="C26" s="13">
        <f t="shared" si="2"/>
        <v>-13004</v>
      </c>
      <c r="D26" s="12">
        <f t="shared" si="3"/>
        <v>186240.0621</v>
      </c>
    </row>
    <row r="27">
      <c r="A27" s="11" t="s">
        <v>30</v>
      </c>
      <c r="B27" s="12">
        <f t="shared" si="1"/>
        <v>-17977</v>
      </c>
      <c r="C27" s="13">
        <f t="shared" si="2"/>
        <v>-13004</v>
      </c>
      <c r="D27" s="12">
        <f t="shared" si="3"/>
        <v>206112.2671</v>
      </c>
    </row>
    <row r="28">
      <c r="A28" s="11" t="s">
        <v>31</v>
      </c>
      <c r="B28" s="12">
        <f t="shared" si="1"/>
        <v>-17977</v>
      </c>
      <c r="C28" s="13">
        <f t="shared" si="2"/>
        <v>-13004</v>
      </c>
      <c r="D28" s="12">
        <f t="shared" si="3"/>
        <v>227574.2485</v>
      </c>
    </row>
    <row r="29">
      <c r="A29" s="11" t="s">
        <v>32</v>
      </c>
      <c r="B29" s="12">
        <f t="shared" si="1"/>
        <v>-17977</v>
      </c>
      <c r="C29" s="13">
        <f t="shared" si="2"/>
        <v>-13004</v>
      </c>
      <c r="D29" s="12">
        <f t="shared" si="3"/>
        <v>250753.1883</v>
      </c>
    </row>
    <row r="30">
      <c r="A30" s="11" t="s">
        <v>33</v>
      </c>
      <c r="B30" s="12">
        <f t="shared" si="1"/>
        <v>-17977</v>
      </c>
      <c r="C30" s="13">
        <f t="shared" si="2"/>
        <v>-13004</v>
      </c>
      <c r="D30" s="12">
        <f t="shared" si="3"/>
        <v>275786.4434</v>
      </c>
    </row>
    <row r="31">
      <c r="A31" s="11" t="s">
        <v>34</v>
      </c>
      <c r="B31" s="12">
        <f t="shared" si="1"/>
        <v>-17977</v>
      </c>
      <c r="C31" s="13">
        <f t="shared" si="2"/>
        <v>-13004</v>
      </c>
      <c r="D31" s="12">
        <f t="shared" si="3"/>
        <v>302822.3589</v>
      </c>
    </row>
    <row r="32">
      <c r="A32" s="11" t="s">
        <v>35</v>
      </c>
      <c r="B32" s="12">
        <f t="shared" si="1"/>
        <v>-17977</v>
      </c>
      <c r="C32" s="13">
        <f t="shared" si="2"/>
        <v>-13004</v>
      </c>
      <c r="D32" s="12">
        <f t="shared" si="3"/>
        <v>332021.1476</v>
      </c>
    </row>
    <row r="33">
      <c r="A33" s="11" t="s">
        <v>36</v>
      </c>
      <c r="B33" s="12">
        <f t="shared" si="1"/>
        <v>-17977</v>
      </c>
      <c r="C33" s="13">
        <f t="shared" si="2"/>
        <v>-13004</v>
      </c>
      <c r="D33" s="12">
        <f t="shared" si="3"/>
        <v>363555.8394</v>
      </c>
    </row>
    <row r="34">
      <c r="A34" s="11" t="s">
        <v>37</v>
      </c>
      <c r="B34" s="12">
        <f t="shared" si="1"/>
        <v>-17977</v>
      </c>
      <c r="C34" s="13">
        <f t="shared" si="2"/>
        <v>-13004</v>
      </c>
      <c r="D34" s="12">
        <f t="shared" si="3"/>
        <v>397613.3065</v>
      </c>
    </row>
    <row r="35">
      <c r="A35" s="11" t="s">
        <v>38</v>
      </c>
      <c r="B35" s="12">
        <f t="shared" si="1"/>
        <v>-17977</v>
      </c>
      <c r="C35" s="13">
        <f t="shared" si="2"/>
        <v>-13004</v>
      </c>
      <c r="D35" s="12">
        <f t="shared" si="3"/>
        <v>434395.3711</v>
      </c>
    </row>
    <row r="36">
      <c r="A36" s="11" t="s">
        <v>39</v>
      </c>
      <c r="B36" s="12">
        <f t="shared" si="1"/>
        <v>-17977</v>
      </c>
      <c r="C36" s="13">
        <f t="shared" si="2"/>
        <v>-13004</v>
      </c>
      <c r="D36" s="12">
        <f t="shared" si="3"/>
        <v>474120.0007</v>
      </c>
    </row>
    <row r="37">
      <c r="A37" s="11" t="s">
        <v>40</v>
      </c>
      <c r="B37" s="12">
        <f t="shared" si="1"/>
        <v>-17977</v>
      </c>
      <c r="C37" s="13">
        <f t="shared" si="2"/>
        <v>-13004</v>
      </c>
      <c r="D37" s="12">
        <f t="shared" si="3"/>
        <v>517022.6008</v>
      </c>
    </row>
    <row r="38">
      <c r="A38" s="11" t="s">
        <v>41</v>
      </c>
      <c r="B38" s="12">
        <f t="shared" si="1"/>
        <v>-17977</v>
      </c>
      <c r="C38" s="13">
        <f t="shared" si="2"/>
        <v>-13004</v>
      </c>
      <c r="D38" s="12">
        <f t="shared" si="3"/>
        <v>563357.4089</v>
      </c>
    </row>
    <row r="39">
      <c r="A39" s="11" t="s">
        <v>42</v>
      </c>
      <c r="B39" s="12">
        <f>-sum(B9:B38)</f>
        <v>539310</v>
      </c>
      <c r="C39" s="8">
        <v>0.0</v>
      </c>
      <c r="D39" s="12">
        <f>(D38*(1+$H$3))</f>
        <v>608426.0016</v>
      </c>
    </row>
  </sheetData>
  <drawing r:id="rId1"/>
</worksheet>
</file>